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<sst xmlns="http://schemas.openxmlformats.org/spreadsheetml/2006/main" count="92" uniqueCount="27">
  <si>
    <t>№п.п.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</si>
  <si>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</si>
  <si>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</si>
  <si>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</si>
  <si>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</si>
  <si>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</si>
  <si>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</si>
  <si>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</si>
  <si>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</si>
  <si>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</si>
  <si>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</si>
  <si>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</si>
  <si>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</si>
  <si>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</si>
  <si>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</si>
  <si>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Оценка начислений УК по нормативам отопления</t>
  </si>
  <si>
    <t>Гкал</t>
  </si>
  <si>
    <t>руб.(сНДС)</t>
  </si>
  <si>
    <t>Начислено МП ТС на отопление</t>
  </si>
  <si>
    <t xml:space="preserve">Начислено МП ТС на циркуляцию </t>
  </si>
  <si>
    <t>Итого начисление МП ТС (п.2+п.3)</t>
  </si>
  <si>
    <t>п.1 - п.4</t>
  </si>
  <si>
    <t>Приложение 5</t>
  </si>
  <si>
    <t>Оценка начислений за отопление по ряду УК (без ООО "Обнинск-телеком", ЗАО "Быт-Сервис", ООО "Управдом", ООО СМУ УК "Мособлстрой")</t>
  </si>
  <si>
    <t xml:space="preserve"> 2008г.</t>
  </si>
  <si>
    <t xml:space="preserve"> 2009г.</t>
  </si>
  <si>
    <t xml:space="preserve">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</si>
</sst>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4;&#1041;&#1065;&#1040;&#1071;\&#1044;&#1080;&#1088;&#1077;&#1082;&#1090;&#1086;&#1088;\&#1089;&#1074;&#1086;&#1076;&#1085;&#1072;&#1103;%202008-20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жку"/>
      <sheetName val="комфорт"/>
      <sheetName val="метал"/>
      <sheetName val="оск"/>
      <sheetName val="стройлидер"/>
      <sheetName val="ук"/>
      <sheetName val="ужкх"/>
      <sheetName val="Лист9"/>
      <sheetName val="Лист1"/>
    </sheetNames>
    <sheetDataSet>
      <sheetData sheetId="1">
        <row r="4">
          <cell r="D4">
            <v>11707</v>
          </cell>
          <cell r="E4">
            <v>11707</v>
          </cell>
          <cell r="F4">
            <v>11707</v>
          </cell>
          <cell r="G4">
            <v>11707</v>
          </cell>
          <cell r="H4">
            <v>1540.3947368421054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10199.52</v>
          </cell>
          <cell r="N4">
            <v>11707</v>
          </cell>
          <cell r="O4">
            <v>11707</v>
          </cell>
        </row>
        <row r="5">
          <cell r="D5">
            <v>9888247.307999998</v>
          </cell>
          <cell r="E5">
            <v>9888247.307999998</v>
          </cell>
          <cell r="F5">
            <v>9888247.307999998</v>
          </cell>
          <cell r="G5">
            <v>9888247.307999998</v>
          </cell>
          <cell r="H5">
            <v>1301085.1721052632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8614963.37088</v>
          </cell>
          <cell r="N5">
            <v>9888247.307999998</v>
          </cell>
          <cell r="O5">
            <v>9888247.307999998</v>
          </cell>
        </row>
        <row r="7">
          <cell r="D7">
            <v>13830</v>
          </cell>
          <cell r="E7">
            <v>11486</v>
          </cell>
          <cell r="F7">
            <v>10098</v>
          </cell>
          <cell r="G7">
            <v>4465</v>
          </cell>
          <cell r="H7">
            <v>459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6263.27</v>
          </cell>
          <cell r="N7">
            <v>7167.03</v>
          </cell>
          <cell r="O7">
            <v>13360.69</v>
          </cell>
        </row>
        <row r="8">
          <cell r="D8">
            <v>11681426.52</v>
          </cell>
          <cell r="E8">
            <v>9701580.984</v>
          </cell>
          <cell r="F8">
            <v>8529215.112</v>
          </cell>
          <cell r="G8">
            <v>3771335.46</v>
          </cell>
          <cell r="H8">
            <v>387691.5959999999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5290233.42588</v>
          </cell>
          <cell r="N8">
            <v>6053588.887319999</v>
          </cell>
          <cell r="O8">
            <v>11285026.644359998</v>
          </cell>
        </row>
        <row r="9">
          <cell r="D9">
            <v>785</v>
          </cell>
          <cell r="E9">
            <v>783</v>
          </cell>
          <cell r="F9">
            <v>791</v>
          </cell>
          <cell r="G9">
            <v>760</v>
          </cell>
          <cell r="H9">
            <v>404</v>
          </cell>
          <cell r="I9">
            <v>921</v>
          </cell>
          <cell r="J9">
            <v>594.96</v>
          </cell>
          <cell r="K9">
            <v>573</v>
          </cell>
          <cell r="L9">
            <v>905</v>
          </cell>
          <cell r="M9">
            <v>705</v>
          </cell>
          <cell r="N9">
            <v>696</v>
          </cell>
          <cell r="O9">
            <v>704</v>
          </cell>
        </row>
        <row r="10">
          <cell r="D10">
            <v>663045.5399999999</v>
          </cell>
          <cell r="E10">
            <v>661356.2519999999</v>
          </cell>
          <cell r="F10">
            <v>668113.4039999999</v>
          </cell>
          <cell r="G10">
            <v>641929.44</v>
          </cell>
          <cell r="H10">
            <v>341236.1759999999</v>
          </cell>
          <cell r="I10">
            <v>777917.1239999998</v>
          </cell>
          <cell r="J10">
            <v>502529.39424</v>
          </cell>
          <cell r="K10">
            <v>483981.01199999993</v>
          </cell>
          <cell r="L10">
            <v>764402.82</v>
          </cell>
          <cell r="M10">
            <v>595474.0199999999</v>
          </cell>
          <cell r="N10">
            <v>587872.2239999999</v>
          </cell>
          <cell r="O10">
            <v>594629.3759999999</v>
          </cell>
        </row>
      </sheetData>
      <sheetData sheetId="2">
        <row r="4">
          <cell r="D4">
            <v>12098</v>
          </cell>
          <cell r="E4">
            <v>12098</v>
          </cell>
          <cell r="F4">
            <v>12098</v>
          </cell>
          <cell r="G4">
            <v>12098</v>
          </cell>
          <cell r="H4">
            <v>1653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10540.175342465755</v>
          </cell>
          <cell r="N4">
            <v>12321</v>
          </cell>
          <cell r="O4">
            <v>12321</v>
          </cell>
        </row>
        <row r="5">
          <cell r="D5">
            <v>10218503.112</v>
          </cell>
          <cell r="E5">
            <v>10218503.112</v>
          </cell>
          <cell r="F5">
            <v>10218503.112</v>
          </cell>
          <cell r="G5">
            <v>10218503.112</v>
          </cell>
          <cell r="H5">
            <v>1396196.532</v>
          </cell>
          <cell r="I5">
            <v>0</v>
          </cell>
          <cell r="J5">
            <v>0</v>
          </cell>
          <cell r="M5">
            <v>8902695.861961644</v>
          </cell>
          <cell r="N5">
            <v>10406858.723999998</v>
          </cell>
          <cell r="O5">
            <v>10406858.723999998</v>
          </cell>
        </row>
        <row r="7">
          <cell r="D7">
            <v>13230</v>
          </cell>
          <cell r="E7">
            <v>10662</v>
          </cell>
          <cell r="F7">
            <v>9545</v>
          </cell>
          <cell r="G7">
            <v>4033</v>
          </cell>
          <cell r="H7">
            <v>239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6152.48</v>
          </cell>
          <cell r="N7">
            <v>6653.36</v>
          </cell>
          <cell r="O7">
            <v>12157.78</v>
          </cell>
        </row>
        <row r="8">
          <cell r="D8">
            <v>11174640.12</v>
          </cell>
          <cell r="E8">
            <v>9005594.328</v>
          </cell>
          <cell r="F8">
            <v>8062126.9799999995</v>
          </cell>
          <cell r="G8">
            <v>3406449.252</v>
          </cell>
          <cell r="H8">
            <v>201869.91599999997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5196655.317119999</v>
          </cell>
          <cell r="N8">
            <v>5619720.603839999</v>
          </cell>
          <cell r="O8">
            <v>10268995.93032</v>
          </cell>
        </row>
        <row r="9">
          <cell r="D9">
            <v>1321</v>
          </cell>
          <cell r="E9">
            <v>1282</v>
          </cell>
          <cell r="F9">
            <v>1322</v>
          </cell>
          <cell r="G9">
            <v>1319</v>
          </cell>
          <cell r="H9">
            <v>719</v>
          </cell>
          <cell r="I9">
            <v>1149</v>
          </cell>
          <cell r="J9">
            <v>659.98</v>
          </cell>
          <cell r="K9">
            <v>823.27</v>
          </cell>
          <cell r="L9">
            <v>1155</v>
          </cell>
          <cell r="M9">
            <v>1077</v>
          </cell>
          <cell r="N9">
            <v>1094</v>
          </cell>
          <cell r="O9">
            <v>1106</v>
          </cell>
        </row>
        <row r="10">
          <cell r="D10">
            <v>1115774.724</v>
          </cell>
          <cell r="E10">
            <v>1082833.608</v>
          </cell>
          <cell r="F10">
            <v>1116619.368</v>
          </cell>
          <cell r="G10">
            <v>1114085.436</v>
          </cell>
          <cell r="H10">
            <v>607299.036</v>
          </cell>
          <cell r="I10">
            <v>970495.9559999999</v>
          </cell>
          <cell r="J10">
            <v>557448.14712</v>
          </cell>
          <cell r="K10">
            <v>695370.0658799999</v>
          </cell>
          <cell r="L10">
            <v>975563.82</v>
          </cell>
          <cell r="M10">
            <v>909681.5879999999</v>
          </cell>
          <cell r="N10">
            <v>924040.5359999998</v>
          </cell>
          <cell r="O10">
            <v>934176.2639999999</v>
          </cell>
        </row>
      </sheetData>
      <sheetData sheetId="3">
        <row r="4">
          <cell r="D4">
            <v>4569</v>
          </cell>
          <cell r="E4">
            <v>4569</v>
          </cell>
          <cell r="F4">
            <v>4569</v>
          </cell>
          <cell r="G4">
            <v>4569</v>
          </cell>
          <cell r="H4">
            <v>601.1842105263158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3980.6630136986355</v>
          </cell>
          <cell r="N4">
            <v>4569</v>
          </cell>
          <cell r="O4">
            <v>4698</v>
          </cell>
        </row>
        <row r="5">
          <cell r="D5">
            <v>3859178.4359999993</v>
          </cell>
          <cell r="E5">
            <v>3859178.4359999993</v>
          </cell>
          <cell r="F5">
            <v>3859178.4359999993</v>
          </cell>
          <cell r="G5">
            <v>3859178.4359999993</v>
          </cell>
          <cell r="H5">
            <v>507786.6363157895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3362243.13054247</v>
          </cell>
          <cell r="N5">
            <v>3859178.4359999993</v>
          </cell>
          <cell r="O5">
            <v>3968137.5119999996</v>
          </cell>
        </row>
        <row r="7">
          <cell r="D7">
            <v>5162</v>
          </cell>
          <cell r="E7">
            <v>4283</v>
          </cell>
          <cell r="F7">
            <v>3718</v>
          </cell>
          <cell r="G7">
            <v>1994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2411.25</v>
          </cell>
          <cell r="N7">
            <v>2647.12</v>
          </cell>
          <cell r="O7">
            <v>4876.69</v>
          </cell>
        </row>
        <row r="8">
          <cell r="D8">
            <v>4360052.328</v>
          </cell>
          <cell r="E8">
            <v>3617610.252</v>
          </cell>
          <cell r="F8">
            <v>3140386.3919999995</v>
          </cell>
          <cell r="G8">
            <v>1684220.136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2036647.845</v>
          </cell>
          <cell r="N8">
            <v>2235874.0252799997</v>
          </cell>
          <cell r="O8">
            <v>4119066.9483599993</v>
          </cell>
        </row>
        <row r="9">
          <cell r="D9">
            <v>208</v>
          </cell>
          <cell r="E9">
            <v>208</v>
          </cell>
          <cell r="F9">
            <v>212</v>
          </cell>
          <cell r="G9">
            <v>214</v>
          </cell>
          <cell r="H9">
            <v>1</v>
          </cell>
          <cell r="I9">
            <v>235</v>
          </cell>
          <cell r="J9">
            <v>143.69</v>
          </cell>
          <cell r="K9">
            <v>176</v>
          </cell>
          <cell r="L9">
            <v>237</v>
          </cell>
          <cell r="M9">
            <v>205</v>
          </cell>
          <cell r="N9">
            <v>208</v>
          </cell>
          <cell r="O9">
            <v>220</v>
          </cell>
        </row>
        <row r="10">
          <cell r="D10">
            <v>175685.952</v>
          </cell>
          <cell r="E10">
            <v>175685.952</v>
          </cell>
          <cell r="F10">
            <v>179064.52799999996</v>
          </cell>
          <cell r="G10">
            <v>180753.81599999996</v>
          </cell>
          <cell r="H10">
            <v>844.6439999999999</v>
          </cell>
          <cell r="I10">
            <v>198491.34</v>
          </cell>
          <cell r="J10">
            <v>121366.89635999998</v>
          </cell>
          <cell r="K10">
            <v>148657.34399999998</v>
          </cell>
          <cell r="L10">
            <v>200180.62799999997</v>
          </cell>
          <cell r="M10">
            <v>173152.02</v>
          </cell>
          <cell r="N10">
            <v>175685.952</v>
          </cell>
          <cell r="O10">
            <v>185821.68</v>
          </cell>
        </row>
      </sheetData>
      <sheetData sheetId="4">
        <row r="4">
          <cell r="D4">
            <v>12629</v>
          </cell>
          <cell r="E4">
            <v>12629</v>
          </cell>
          <cell r="F4">
            <v>12629</v>
          </cell>
          <cell r="G4">
            <v>12629</v>
          </cell>
          <cell r="H4">
            <v>1661.7105263157896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11003.671232876712</v>
          </cell>
          <cell r="N4">
            <v>12630</v>
          </cell>
          <cell r="O4">
            <v>12495</v>
          </cell>
        </row>
        <row r="5">
          <cell r="D5">
            <v>10667009.076</v>
          </cell>
          <cell r="E5">
            <v>10667009.076</v>
          </cell>
          <cell r="F5">
            <v>10667009.076</v>
          </cell>
          <cell r="G5">
            <v>10667009.076</v>
          </cell>
          <cell r="H5">
            <v>1403553.8257894735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9294184.884821916</v>
          </cell>
          <cell r="N5">
            <v>10667853.719999999</v>
          </cell>
          <cell r="O5">
            <v>10553826.78</v>
          </cell>
        </row>
        <row r="7">
          <cell r="D7">
            <v>13880</v>
          </cell>
          <cell r="E7">
            <v>11949</v>
          </cell>
          <cell r="F7">
            <v>10027</v>
          </cell>
          <cell r="G7">
            <v>4663</v>
          </cell>
          <cell r="H7">
            <v>539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6539.9</v>
          </cell>
          <cell r="N7">
            <v>7301.42</v>
          </cell>
          <cell r="O7">
            <v>12756.83</v>
          </cell>
        </row>
        <row r="8">
          <cell r="D8">
            <v>11723658.719999999</v>
          </cell>
          <cell r="E8">
            <v>10092651.156</v>
          </cell>
          <cell r="F8">
            <v>8469245.387999998</v>
          </cell>
          <cell r="G8">
            <v>3938574.9719999996</v>
          </cell>
          <cell r="H8">
            <v>455263.1159999999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5523887.295599999</v>
          </cell>
          <cell r="N8">
            <v>6167100.5944799995</v>
          </cell>
          <cell r="O8">
            <v>10774979.918519998</v>
          </cell>
        </row>
        <row r="9">
          <cell r="D9">
            <v>1058</v>
          </cell>
          <cell r="E9">
            <v>1351</v>
          </cell>
          <cell r="F9">
            <v>1130</v>
          </cell>
          <cell r="G9">
            <v>1083</v>
          </cell>
          <cell r="H9">
            <v>588</v>
          </cell>
          <cell r="I9">
            <v>1307</v>
          </cell>
          <cell r="J9">
            <v>837.5</v>
          </cell>
          <cell r="K9">
            <v>949.4</v>
          </cell>
          <cell r="L9">
            <v>1301</v>
          </cell>
          <cell r="M9">
            <v>1048</v>
          </cell>
          <cell r="N9">
            <v>1067</v>
          </cell>
          <cell r="O9">
            <v>1064</v>
          </cell>
        </row>
        <row r="10">
          <cell r="D10">
            <v>893633.3519999998</v>
          </cell>
          <cell r="E10">
            <v>1141114.0439999998</v>
          </cell>
          <cell r="F10">
            <v>954447.72</v>
          </cell>
          <cell r="G10">
            <v>914749.4519999998</v>
          </cell>
          <cell r="H10">
            <v>496650.6719999999</v>
          </cell>
          <cell r="I10">
            <v>1103949.7079999999</v>
          </cell>
          <cell r="J10">
            <v>707389.35</v>
          </cell>
          <cell r="K10">
            <v>801905.0135999998</v>
          </cell>
          <cell r="L10">
            <v>1098881.8439999998</v>
          </cell>
          <cell r="M10">
            <v>885186.9119999999</v>
          </cell>
          <cell r="N10">
            <v>901235.1479999999</v>
          </cell>
          <cell r="O10">
            <v>898701.2159999999</v>
          </cell>
        </row>
      </sheetData>
      <sheetData sheetId="5">
        <row r="4">
          <cell r="D4">
            <v>1798</v>
          </cell>
          <cell r="E4">
            <v>1783</v>
          </cell>
          <cell r="F4">
            <v>1768</v>
          </cell>
          <cell r="G4">
            <v>1761</v>
          </cell>
          <cell r="H4">
            <v>234.63157894736844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1534.2328767123288</v>
          </cell>
          <cell r="N4">
            <v>1766</v>
          </cell>
          <cell r="O4">
            <v>1766</v>
          </cell>
        </row>
        <row r="5">
          <cell r="D5">
            <v>1518669.9119999998</v>
          </cell>
          <cell r="E5">
            <v>1506000.2519999999</v>
          </cell>
          <cell r="F5">
            <v>1493330.5919999997</v>
          </cell>
          <cell r="G5">
            <v>1487418.0839999998</v>
          </cell>
          <cell r="H5">
            <v>198491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1295880.593917808</v>
          </cell>
          <cell r="N5">
            <v>1491641.3039999998</v>
          </cell>
          <cell r="O5">
            <v>1491641.3039999998</v>
          </cell>
        </row>
        <row r="7">
          <cell r="D7">
            <v>2147</v>
          </cell>
          <cell r="E7">
            <v>1729</v>
          </cell>
          <cell r="F7">
            <v>1530</v>
          </cell>
          <cell r="G7">
            <v>653</v>
          </cell>
          <cell r="H7">
            <v>37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997.67</v>
          </cell>
          <cell r="N7">
            <v>1077.78</v>
          </cell>
          <cell r="O7">
            <v>1945.69</v>
          </cell>
        </row>
        <row r="8">
          <cell r="D8">
            <v>1813450.6679999998</v>
          </cell>
          <cell r="E8">
            <v>1460389.4759999998</v>
          </cell>
          <cell r="F8">
            <v>1292305.3199999998</v>
          </cell>
          <cell r="G8">
            <v>551552.5319999999</v>
          </cell>
          <cell r="H8">
            <v>31251.827999999998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842675.9794799997</v>
          </cell>
          <cell r="N8">
            <v>910340.4103199998</v>
          </cell>
          <cell r="O8">
            <v>1643415.38436</v>
          </cell>
        </row>
        <row r="9">
          <cell r="D9">
            <v>133</v>
          </cell>
          <cell r="E9">
            <v>142</v>
          </cell>
          <cell r="F9">
            <v>140</v>
          </cell>
          <cell r="G9">
            <v>142</v>
          </cell>
          <cell r="H9">
            <v>76</v>
          </cell>
          <cell r="I9">
            <v>140</v>
          </cell>
          <cell r="J9">
            <v>75.79</v>
          </cell>
          <cell r="K9">
            <v>94.28</v>
          </cell>
          <cell r="L9">
            <v>137</v>
          </cell>
          <cell r="M9">
            <v>138</v>
          </cell>
          <cell r="N9">
            <v>139</v>
          </cell>
          <cell r="O9">
            <v>143</v>
          </cell>
        </row>
        <row r="10">
          <cell r="D10">
            <v>112337.65199999999</v>
          </cell>
          <cell r="E10">
            <v>119939.44799999999</v>
          </cell>
          <cell r="F10">
            <v>118250.15999999999</v>
          </cell>
          <cell r="G10">
            <v>119939.44799999999</v>
          </cell>
          <cell r="H10">
            <v>64192.94399999999</v>
          </cell>
          <cell r="I10">
            <v>118250.15999999999</v>
          </cell>
          <cell r="J10">
            <v>64015.56876</v>
          </cell>
          <cell r="K10">
            <v>79633.03631999998</v>
          </cell>
          <cell r="L10">
            <v>115716.22799999999</v>
          </cell>
          <cell r="M10">
            <v>116560.87199999999</v>
          </cell>
          <cell r="N10">
            <v>117405.51599999999</v>
          </cell>
          <cell r="O10">
            <v>120784.09199999999</v>
          </cell>
        </row>
      </sheetData>
      <sheetData sheetId="6">
        <row r="4">
          <cell r="D4">
            <v>15289</v>
          </cell>
          <cell r="E4">
            <v>15289</v>
          </cell>
          <cell r="F4">
            <v>15289</v>
          </cell>
          <cell r="G4">
            <v>15289</v>
          </cell>
          <cell r="H4">
            <v>2011.7105263157896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13320.279452054832</v>
          </cell>
          <cell r="N4">
            <v>15342</v>
          </cell>
          <cell r="O4">
            <v>15342</v>
          </cell>
        </row>
        <row r="5">
          <cell r="D5">
            <v>12913762.115999999</v>
          </cell>
          <cell r="E5">
            <v>12913762.115999999</v>
          </cell>
          <cell r="F5">
            <v>12913762.115999999</v>
          </cell>
          <cell r="G5">
            <v>12913762.115999999</v>
          </cell>
          <cell r="H5">
            <v>1699179.2257894734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11250894.1175014</v>
          </cell>
          <cell r="N5">
            <v>12958528.248</v>
          </cell>
          <cell r="O5">
            <v>12958528.248</v>
          </cell>
        </row>
        <row r="7">
          <cell r="D7">
            <v>17264</v>
          </cell>
          <cell r="E7">
            <v>13933</v>
          </cell>
          <cell r="F7">
            <v>12921</v>
          </cell>
          <cell r="G7">
            <v>6175</v>
          </cell>
          <cell r="H7">
            <v>718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7926.55</v>
          </cell>
          <cell r="N7">
            <v>9033</v>
          </cell>
          <cell r="O7">
            <v>16708.57</v>
          </cell>
        </row>
        <row r="8">
          <cell r="D8">
            <v>14581934.015999999</v>
          </cell>
          <cell r="E8">
            <v>11768424.851999998</v>
          </cell>
          <cell r="F8">
            <v>10913645.123999998</v>
          </cell>
          <cell r="G8">
            <v>5215676.7</v>
          </cell>
          <cell r="H8">
            <v>606454.3919999999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6695112.8982</v>
          </cell>
          <cell r="N8">
            <v>7629669.251999999</v>
          </cell>
          <cell r="O8">
            <v>14112793.399079999</v>
          </cell>
        </row>
        <row r="9">
          <cell r="D9">
            <v>1209</v>
          </cell>
          <cell r="E9">
            <v>1206</v>
          </cell>
          <cell r="F9">
            <v>1102</v>
          </cell>
          <cell r="G9">
            <v>1106</v>
          </cell>
          <cell r="H9">
            <v>598</v>
          </cell>
          <cell r="I9">
            <v>1324</v>
          </cell>
          <cell r="J9">
            <v>814.61</v>
          </cell>
          <cell r="K9">
            <v>954</v>
          </cell>
          <cell r="L9">
            <v>1340</v>
          </cell>
          <cell r="M9">
            <v>946</v>
          </cell>
          <cell r="N9">
            <v>970</v>
          </cell>
          <cell r="O9">
            <v>935</v>
          </cell>
        </row>
        <row r="10">
          <cell r="D10">
            <v>1021174.5959999999</v>
          </cell>
          <cell r="E10">
            <v>1018640.6639999999</v>
          </cell>
          <cell r="F10">
            <v>930797.688</v>
          </cell>
          <cell r="G10">
            <v>934176.2639999999</v>
          </cell>
          <cell r="H10">
            <v>505097.1119999999</v>
          </cell>
          <cell r="I10">
            <v>1118308.656</v>
          </cell>
          <cell r="J10">
            <v>688055.44884</v>
          </cell>
          <cell r="K10">
            <v>805790.3759999999</v>
          </cell>
          <cell r="L10">
            <v>1131822.9599999997</v>
          </cell>
          <cell r="M10">
            <v>799033.2239999999</v>
          </cell>
          <cell r="N10">
            <v>819304.6799999999</v>
          </cell>
          <cell r="O10">
            <v>789742.14</v>
          </cell>
        </row>
      </sheetData>
      <sheetData sheetId="7">
        <row r="4">
          <cell r="D4">
            <v>2230</v>
          </cell>
          <cell r="E4">
            <v>2230</v>
          </cell>
          <cell r="F4">
            <v>2230</v>
          </cell>
          <cell r="G4">
            <v>2230</v>
          </cell>
          <cell r="H4">
            <v>293.42105263157896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1942.8493150684908</v>
          </cell>
          <cell r="N4">
            <v>1937</v>
          </cell>
          <cell r="O4">
            <v>1937</v>
          </cell>
        </row>
        <row r="5">
          <cell r="D5">
            <v>1883556.1199999999</v>
          </cell>
          <cell r="E5">
            <v>1883556.1199999999</v>
          </cell>
          <cell r="F5">
            <v>1883556.1199999999</v>
          </cell>
          <cell r="G5">
            <v>1883556.1199999999</v>
          </cell>
          <cell r="H5">
            <v>247836.33157894737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1641016.01687671</v>
          </cell>
          <cell r="N5">
            <v>1636075.4279999998</v>
          </cell>
          <cell r="O5">
            <v>1636075.4279999998</v>
          </cell>
        </row>
        <row r="7">
          <cell r="D7">
            <v>2216</v>
          </cell>
          <cell r="E7">
            <v>1861</v>
          </cell>
          <cell r="F7">
            <v>1651</v>
          </cell>
          <cell r="G7">
            <v>766</v>
          </cell>
          <cell r="H7">
            <v>74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1044.89</v>
          </cell>
          <cell r="N7">
            <v>1267.75</v>
          </cell>
          <cell r="O7">
            <v>2176.07</v>
          </cell>
        </row>
        <row r="8">
          <cell r="D8">
            <v>1871731.1039999996</v>
          </cell>
          <cell r="E8">
            <v>1571882.4839999997</v>
          </cell>
          <cell r="F8">
            <v>1394507.2439999997</v>
          </cell>
          <cell r="G8">
            <v>646997.3039999999</v>
          </cell>
          <cell r="H8">
            <v>62503.655999999995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882560.06916</v>
          </cell>
          <cell r="N8">
            <v>1070797.4309999999</v>
          </cell>
          <cell r="O8">
            <v>1838004.46908</v>
          </cell>
        </row>
        <row r="9">
          <cell r="D9">
            <v>211</v>
          </cell>
          <cell r="E9">
            <v>205</v>
          </cell>
          <cell r="F9">
            <v>205</v>
          </cell>
          <cell r="G9">
            <v>204</v>
          </cell>
          <cell r="H9">
            <v>108</v>
          </cell>
          <cell r="I9">
            <v>214</v>
          </cell>
          <cell r="J9">
            <v>147.84</v>
          </cell>
          <cell r="K9">
            <v>129</v>
          </cell>
          <cell r="L9">
            <v>238.17</v>
          </cell>
          <cell r="M9">
            <v>199</v>
          </cell>
          <cell r="N9">
            <v>202</v>
          </cell>
          <cell r="O9">
            <v>204</v>
          </cell>
        </row>
        <row r="10">
          <cell r="D10">
            <v>178219.884</v>
          </cell>
          <cell r="E10">
            <v>173152.02</v>
          </cell>
          <cell r="F10">
            <v>173152.02</v>
          </cell>
          <cell r="G10">
            <v>172307.37599999996</v>
          </cell>
          <cell r="H10">
            <v>91221.55199999998</v>
          </cell>
          <cell r="I10">
            <v>180753.81599999996</v>
          </cell>
          <cell r="J10">
            <v>124872.15895999999</v>
          </cell>
          <cell r="K10">
            <v>108959.07599999999</v>
          </cell>
          <cell r="L10">
            <v>201168.86147999996</v>
          </cell>
          <cell r="M10">
            <v>168084.15599999996</v>
          </cell>
          <cell r="N10">
            <v>170618.08799999996</v>
          </cell>
          <cell r="O10">
            <v>172307.37599999996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A1">
      <selection activeCell="R15" sqref="R15"/>
    </sheetView>
  </sheetViews>
  <sheetFormatPr defaultColWidth="9.00390625" defaultRowHeight="12.75"/>
  <cols>
    <col min="1" max="1" width="5.25390625" style="4" customWidth="1"/>
    <col min="2" max="2" width="12.75390625" style="5" customWidth="1"/>
    <col min="3" max="3" width="9.00390625" style="6" customWidth="1"/>
    <col min="4" max="4" width="10.625" style="3" bestFit="1" customWidth="1"/>
    <col min="5" max="7" width="9.875" style="3" bestFit="1" customWidth="1"/>
    <col min="8" max="9" width="9.375" style="3" bestFit="1" customWidth="1"/>
    <col min="10" max="10" width="10.875" style="3" bestFit="1" customWidth="1"/>
    <col min="11" max="12" width="9.375" style="3" bestFit="1" customWidth="1"/>
    <col min="13" max="13" width="9.875" style="3" bestFit="1" customWidth="1"/>
    <col min="14" max="14" width="11.875" style="3" customWidth="1"/>
    <col min="15" max="15" width="10.75390625" style="3" customWidth="1"/>
    <col min="16" max="16" width="10.875" style="3" bestFit="1" customWidth="1"/>
  </cols>
  <sheetData>
    <row r="1" ht="15.75">
      <c r="O1" s="7" t="s">
        <v>22</v>
      </c>
    </row>
    <row r="2" spans="1:16" ht="15.75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6.5" thickBot="1">
      <c r="A3" s="9"/>
      <c r="B3" s="10" t="s">
        <v>24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8" customFormat="1" ht="13.5" thickBot="1">
      <c r="A4" s="16" t="s">
        <v>0</v>
      </c>
      <c r="B4" s="16" t="s">
        <v>1</v>
      </c>
      <c r="C4" s="24"/>
      <c r="D4" s="19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30" t="s">
        <v>13</v>
      </c>
      <c r="P4" s="35" t="s">
        <v>14</v>
      </c>
    </row>
    <row r="5" spans="1:16" ht="12.75">
      <c r="A5" s="65">
        <v>1</v>
      </c>
      <c r="B5" s="67" t="s">
        <v>15</v>
      </c>
      <c r="C5" s="25" t="s">
        <v>16</v>
      </c>
      <c r="D5" s="20">
        <v>60975.9361399165</v>
      </c>
      <c r="E5" s="13">
        <v>60975.9361399165</v>
      </c>
      <c r="F5" s="13">
        <v>60975.9361399165</v>
      </c>
      <c r="G5" s="13">
        <v>58090.736314985275</v>
      </c>
      <c r="H5" s="13">
        <v>0</v>
      </c>
      <c r="I5" s="13">
        <v>0</v>
      </c>
      <c r="J5" s="13">
        <v>0</v>
      </c>
      <c r="K5" s="13">
        <v>0</v>
      </c>
      <c r="L5" s="13">
        <v>14432.145688932938</v>
      </c>
      <c r="M5" s="13">
        <v>60976.420284611835</v>
      </c>
      <c r="N5" s="13">
        <v>60976.420284611835</v>
      </c>
      <c r="O5" s="31">
        <v>61006.420284611835</v>
      </c>
      <c r="P5" s="36">
        <v>438409.95127750316</v>
      </c>
    </row>
    <row r="6" spans="1:16" ht="29.25" customHeight="1">
      <c r="A6" s="66"/>
      <c r="B6" s="68"/>
      <c r="C6" s="26" t="s">
        <v>17</v>
      </c>
      <c r="D6" s="21">
        <v>36909734.15084415</v>
      </c>
      <c r="E6" s="2">
        <v>36909734.15084415</v>
      </c>
      <c r="F6" s="2">
        <v>36909734.15084416</v>
      </c>
      <c r="G6" s="2">
        <v>35163275.37953616</v>
      </c>
      <c r="H6" s="2">
        <v>0</v>
      </c>
      <c r="I6" s="2">
        <v>0</v>
      </c>
      <c r="J6" s="2">
        <v>0</v>
      </c>
      <c r="K6" s="2">
        <v>0</v>
      </c>
      <c r="L6" s="2">
        <v>8736014.472700406</v>
      </c>
      <c r="M6" s="2">
        <v>36910027.21156821</v>
      </c>
      <c r="N6" s="2">
        <v>36910027.21156821</v>
      </c>
      <c r="O6" s="32">
        <v>36928186.70356821</v>
      </c>
      <c r="P6" s="37">
        <v>265376733.43147367</v>
      </c>
    </row>
    <row r="7" spans="1:16" ht="12.75">
      <c r="A7" s="69">
        <v>2</v>
      </c>
      <c r="B7" s="70" t="s">
        <v>18</v>
      </c>
      <c r="C7" s="26" t="s">
        <v>16</v>
      </c>
      <c r="D7" s="21">
        <v>53752.200000000004</v>
      </c>
      <c r="E7" s="2">
        <v>40161.600000000006</v>
      </c>
      <c r="F7" s="2">
        <v>41901.6</v>
      </c>
      <c r="G7" s="2">
        <v>23189.399999999998</v>
      </c>
      <c r="H7" s="2">
        <v>0</v>
      </c>
      <c r="I7" s="2">
        <v>0</v>
      </c>
      <c r="J7" s="2">
        <v>0</v>
      </c>
      <c r="K7" s="2">
        <v>0</v>
      </c>
      <c r="L7" s="2">
        <v>8559.8</v>
      </c>
      <c r="M7" s="2">
        <v>34162.8</v>
      </c>
      <c r="N7" s="2">
        <v>40421.4</v>
      </c>
      <c r="O7" s="32">
        <v>50452.00000000001</v>
      </c>
      <c r="P7" s="37">
        <v>292600.80000000005</v>
      </c>
    </row>
    <row r="8" spans="1:16" ht="12.75">
      <c r="A8" s="66"/>
      <c r="B8" s="68"/>
      <c r="C8" s="26" t="s">
        <v>17</v>
      </c>
      <c r="D8" s="21">
        <v>32537088.196080003</v>
      </c>
      <c r="E8" s="2">
        <v>24310475.13024</v>
      </c>
      <c r="F8" s="2">
        <v>25363725.666239996</v>
      </c>
      <c r="G8" s="2">
        <v>14036924.12616</v>
      </c>
      <c r="H8" s="2">
        <v>0</v>
      </c>
      <c r="I8" s="2">
        <v>0</v>
      </c>
      <c r="J8" s="2">
        <v>0</v>
      </c>
      <c r="K8" s="2">
        <v>0</v>
      </c>
      <c r="L8" s="2">
        <v>5181387.320719998</v>
      </c>
      <c r="M8" s="2">
        <v>20679303.10992</v>
      </c>
      <c r="N8" s="2">
        <v>24467736.33096</v>
      </c>
      <c r="O8" s="32">
        <v>30539423.0128</v>
      </c>
      <c r="P8" s="37">
        <v>177116062.89312</v>
      </c>
    </row>
    <row r="9" spans="1:16" ht="12.75">
      <c r="A9" s="69">
        <v>3</v>
      </c>
      <c r="B9" s="70" t="s">
        <v>19</v>
      </c>
      <c r="C9" s="26" t="s">
        <v>16</v>
      </c>
      <c r="D9" s="21">
        <v>5478.8</v>
      </c>
      <c r="E9" s="2">
        <v>5520.400000000001</v>
      </c>
      <c r="F9" s="2">
        <v>5598.400000000001</v>
      </c>
      <c r="G9" s="2">
        <v>5365.599999999999</v>
      </c>
      <c r="H9" s="2">
        <v>4846</v>
      </c>
      <c r="I9" s="2">
        <v>5242</v>
      </c>
      <c r="J9" s="2">
        <v>5325</v>
      </c>
      <c r="K9" s="2">
        <v>5259</v>
      </c>
      <c r="L9" s="2">
        <v>5485.200000000001</v>
      </c>
      <c r="M9" s="2">
        <v>5495.200000000002</v>
      </c>
      <c r="N9" s="2">
        <v>5565.6</v>
      </c>
      <c r="O9" s="32">
        <v>5566</v>
      </c>
      <c r="P9" s="37">
        <v>64747.2</v>
      </c>
    </row>
    <row r="10" spans="1:16" ht="12.75">
      <c r="A10" s="66"/>
      <c r="B10" s="68"/>
      <c r="C10" s="26" t="s">
        <v>17</v>
      </c>
      <c r="D10" s="21">
        <v>3316407.49232</v>
      </c>
      <c r="E10" s="2">
        <v>3341588.65456</v>
      </c>
      <c r="F10" s="2">
        <v>3388803.33376</v>
      </c>
      <c r="G10" s="2">
        <v>3247885.67584</v>
      </c>
      <c r="H10" s="2">
        <v>2933363.2744000005</v>
      </c>
      <c r="I10" s="2">
        <v>3173068.5688</v>
      </c>
      <c r="J10" s="2">
        <v>3223309.8299999996</v>
      </c>
      <c r="K10" s="2">
        <v>3183358.9476000005</v>
      </c>
      <c r="L10" s="2">
        <v>3320281.51728</v>
      </c>
      <c r="M10" s="2">
        <v>3326334.6812800006</v>
      </c>
      <c r="N10" s="2">
        <v>3368948.95584</v>
      </c>
      <c r="O10" s="32">
        <v>3369191.0824000007</v>
      </c>
      <c r="P10" s="37">
        <v>39192542.01408</v>
      </c>
    </row>
    <row r="11" spans="1:16" ht="12.75">
      <c r="A11" s="69">
        <v>4</v>
      </c>
      <c r="B11" s="70" t="s">
        <v>20</v>
      </c>
      <c r="C11" s="26" t="s">
        <v>16</v>
      </c>
      <c r="D11" s="21">
        <v>59231</v>
      </c>
      <c r="E11" s="2">
        <v>45682</v>
      </c>
      <c r="F11" s="2">
        <v>47500</v>
      </c>
      <c r="G11" s="2">
        <v>28555</v>
      </c>
      <c r="H11" s="2">
        <v>4846</v>
      </c>
      <c r="I11" s="2">
        <v>5242</v>
      </c>
      <c r="J11" s="2">
        <v>5325</v>
      </c>
      <c r="K11" s="2">
        <v>5259</v>
      </c>
      <c r="L11" s="2">
        <v>14045</v>
      </c>
      <c r="M11" s="2">
        <v>39658</v>
      </c>
      <c r="N11" s="2">
        <v>45987</v>
      </c>
      <c r="O11" s="32">
        <v>56018</v>
      </c>
      <c r="P11" s="37">
        <v>357348</v>
      </c>
    </row>
    <row r="12" spans="1:16" ht="22.5" customHeight="1">
      <c r="A12" s="66"/>
      <c r="B12" s="68"/>
      <c r="C12" s="26" t="s">
        <v>17</v>
      </c>
      <c r="D12" s="21">
        <v>35853495.6884</v>
      </c>
      <c r="E12" s="2">
        <v>27652063.7848</v>
      </c>
      <c r="F12" s="2">
        <v>28752528.999999993</v>
      </c>
      <c r="G12" s="2">
        <v>17284809.802</v>
      </c>
      <c r="H12" s="2">
        <v>2933363.2744000005</v>
      </c>
      <c r="I12" s="2">
        <v>3173068.5688</v>
      </c>
      <c r="J12" s="2">
        <v>3223309.8299999996</v>
      </c>
      <c r="K12" s="2">
        <v>3183358.9476000005</v>
      </c>
      <c r="L12" s="2">
        <v>8501668.838</v>
      </c>
      <c r="M12" s="2">
        <v>24005637.791199997</v>
      </c>
      <c r="N12" s="2">
        <v>27836685.2868</v>
      </c>
      <c r="O12" s="32">
        <v>33908614.095199995</v>
      </c>
      <c r="P12" s="37">
        <v>216308604.9072</v>
      </c>
    </row>
    <row r="13" spans="1:16" ht="13.5" thickBot="1">
      <c r="A13" s="17">
        <v>5</v>
      </c>
      <c r="B13" s="18" t="s">
        <v>21</v>
      </c>
      <c r="C13" s="50" t="s">
        <v>17</v>
      </c>
      <c r="D13" s="51">
        <v>1056238.462444149</v>
      </c>
      <c r="E13" s="52">
        <v>9257670.366044149</v>
      </c>
      <c r="F13" s="52">
        <v>8157205.150844164</v>
      </c>
      <c r="G13" s="52">
        <v>17878465.57753616</v>
      </c>
      <c r="H13" s="52">
        <v>-2933363.2744000005</v>
      </c>
      <c r="I13" s="52">
        <v>-3173068.5688</v>
      </c>
      <c r="J13" s="52">
        <v>-3223309.8299999996</v>
      </c>
      <c r="K13" s="52">
        <v>-3183358.9476000005</v>
      </c>
      <c r="L13" s="52">
        <v>234345.63470040634</v>
      </c>
      <c r="M13" s="52">
        <v>12904389.42036821</v>
      </c>
      <c r="N13" s="52">
        <v>9073341.924768206</v>
      </c>
      <c r="O13" s="53">
        <v>3019572.608368218</v>
      </c>
      <c r="P13" s="40">
        <v>49068128.524273664</v>
      </c>
    </row>
    <row r="14" spans="1:16" ht="16.5" thickBot="1">
      <c r="A14" s="41"/>
      <c r="B14" s="42" t="s">
        <v>25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8" customFormat="1" ht="13.5" thickBot="1">
      <c r="A15" s="16" t="s">
        <v>0</v>
      </c>
      <c r="B15" s="16" t="s">
        <v>1</v>
      </c>
      <c r="C15" s="24"/>
      <c r="D15" s="19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I15" s="14" t="s">
        <v>7</v>
      </c>
      <c r="J15" s="14" t="s">
        <v>8</v>
      </c>
      <c r="K15" s="14" t="s">
        <v>9</v>
      </c>
      <c r="L15" s="14" t="s">
        <v>10</v>
      </c>
      <c r="M15" s="14" t="s">
        <v>11</v>
      </c>
      <c r="N15" s="14" t="s">
        <v>12</v>
      </c>
      <c r="O15" s="30" t="s">
        <v>13</v>
      </c>
      <c r="P15" s="35" t="s">
        <v>14</v>
      </c>
    </row>
    <row r="16" spans="1:16" ht="12.75">
      <c r="A16" s="65">
        <v>1</v>
      </c>
      <c r="B16" s="67" t="s">
        <v>15</v>
      </c>
      <c r="C16" s="25" t="s">
        <v>16</v>
      </c>
      <c r="D16" s="20">
        <v>60704.42</v>
      </c>
      <c r="E16" s="13">
        <v>60704.42</v>
      </c>
      <c r="F16" s="13">
        <v>60704.42</v>
      </c>
      <c r="G16" s="13">
        <v>60704.42</v>
      </c>
      <c r="H16" s="13">
        <v>5990.567763157895</v>
      </c>
      <c r="I16" s="13">
        <v>0</v>
      </c>
      <c r="J16" s="13">
        <v>0</v>
      </c>
      <c r="K16" s="13">
        <v>0</v>
      </c>
      <c r="L16" s="13">
        <v>0</v>
      </c>
      <c r="M16" s="13">
        <v>51503.45131578948</v>
      </c>
      <c r="N16" s="13">
        <v>60219.42</v>
      </c>
      <c r="O16" s="31">
        <v>60219.42</v>
      </c>
      <c r="P16" s="36">
        <v>420750.53907894733</v>
      </c>
    </row>
    <row r="17" spans="1:16" ht="36" customHeight="1">
      <c r="A17" s="66"/>
      <c r="B17" s="68"/>
      <c r="C17" s="26" t="s">
        <v>17</v>
      </c>
      <c r="D17" s="21">
        <v>44736559.390824</v>
      </c>
      <c r="E17" s="2">
        <v>44736559.390824</v>
      </c>
      <c r="F17" s="2">
        <v>44736559.390824</v>
      </c>
      <c r="G17" s="2">
        <v>44736559.390824</v>
      </c>
      <c r="H17" s="2">
        <v>4414792.045147105</v>
      </c>
      <c r="I17" s="2">
        <v>0</v>
      </c>
      <c r="J17" s="2">
        <v>0</v>
      </c>
      <c r="K17" s="2">
        <v>0</v>
      </c>
      <c r="L17" s="2">
        <v>0</v>
      </c>
      <c r="M17" s="2">
        <v>37955839.27202052</v>
      </c>
      <c r="N17" s="2">
        <v>44379135.148824</v>
      </c>
      <c r="O17" s="32">
        <v>44379135.148824</v>
      </c>
      <c r="P17" s="37">
        <v>310075139.1781116</v>
      </c>
    </row>
    <row r="18" spans="1:16" ht="12.75">
      <c r="A18" s="69">
        <v>2</v>
      </c>
      <c r="B18" s="70" t="s">
        <v>18</v>
      </c>
      <c r="C18" s="26" t="s">
        <v>16</v>
      </c>
      <c r="D18" s="21">
        <v>56273.057356799996</v>
      </c>
      <c r="E18" s="2">
        <v>48745.09475328</v>
      </c>
      <c r="F18" s="2">
        <v>43755.02171264</v>
      </c>
      <c r="G18" s="2">
        <v>39749</v>
      </c>
      <c r="H18" s="2">
        <v>3197.1618778399998</v>
      </c>
      <c r="I18" s="2">
        <v>0</v>
      </c>
      <c r="J18" s="2">
        <v>0</v>
      </c>
      <c r="K18" s="2">
        <v>0</v>
      </c>
      <c r="L18" s="2">
        <v>0</v>
      </c>
      <c r="M18" s="2">
        <v>27386.26608848</v>
      </c>
      <c r="N18" s="2">
        <v>38794.0022132</v>
      </c>
      <c r="O18" s="32">
        <v>55046.65486671999</v>
      </c>
      <c r="P18" s="37">
        <f aca="true" t="shared" si="0" ref="P18:P23">SUM(D18:O18)</f>
        <v>312946.25886896</v>
      </c>
    </row>
    <row r="19" spans="1:16" ht="12.75">
      <c r="A19" s="66"/>
      <c r="B19" s="68"/>
      <c r="C19" s="26" t="s">
        <v>17</v>
      </c>
      <c r="D19" s="21">
        <v>41470834.785106726</v>
      </c>
      <c r="E19" s="2">
        <v>35923048.54311192</v>
      </c>
      <c r="F19" s="2">
        <v>32245578.287286375</v>
      </c>
      <c r="G19" s="2">
        <v>29293424.378748875</v>
      </c>
      <c r="H19" s="2">
        <v>2356171.465439708</v>
      </c>
      <c r="I19" s="2">
        <v>0</v>
      </c>
      <c r="J19" s="2">
        <v>0</v>
      </c>
      <c r="K19" s="2">
        <v>0</v>
      </c>
      <c r="L19" s="2">
        <v>0</v>
      </c>
      <c r="M19" s="2">
        <v>20182505.975021172</v>
      </c>
      <c r="N19" s="2">
        <v>28589519.24783367</v>
      </c>
      <c r="O19" s="32">
        <v>40567028.639944345</v>
      </c>
      <c r="P19" s="37">
        <f t="shared" si="0"/>
        <v>230628111.32249278</v>
      </c>
    </row>
    <row r="20" spans="1:16" ht="12.75">
      <c r="A20" s="69">
        <v>3</v>
      </c>
      <c r="B20" s="70" t="s">
        <v>19</v>
      </c>
      <c r="C20" s="26" t="s">
        <v>16</v>
      </c>
      <c r="D20" s="21">
        <v>5532.9426432</v>
      </c>
      <c r="E20" s="2">
        <v>5824.905246720001</v>
      </c>
      <c r="F20" s="2">
        <v>5461.978287360001</v>
      </c>
      <c r="G20" s="2">
        <v>5482.97007552</v>
      </c>
      <c r="H20" s="2">
        <v>5006.83812216</v>
      </c>
      <c r="I20" s="2">
        <v>5180</v>
      </c>
      <c r="J20" s="2">
        <v>5350</v>
      </c>
      <c r="K20" s="2">
        <v>5266</v>
      </c>
      <c r="L20" s="2">
        <v>4111</v>
      </c>
      <c r="M20" s="2">
        <v>5235.733911519999</v>
      </c>
      <c r="N20" s="2">
        <v>5232.9977868000005</v>
      </c>
      <c r="O20" s="32">
        <v>5287.34513328</v>
      </c>
      <c r="P20" s="37">
        <f t="shared" si="0"/>
        <v>62972.71120656001</v>
      </c>
    </row>
    <row r="21" spans="1:16" ht="12.75">
      <c r="A21" s="66"/>
      <c r="B21" s="68"/>
      <c r="C21" s="26" t="s">
        <v>17</v>
      </c>
      <c r="D21" s="21">
        <v>4077541.91809327</v>
      </c>
      <c r="E21" s="2">
        <v>4292705.860888081</v>
      </c>
      <c r="F21" s="2">
        <v>4025244.225113621</v>
      </c>
      <c r="G21" s="2">
        <v>4040714.274539008</v>
      </c>
      <c r="H21" s="2">
        <v>3689825.4033602914</v>
      </c>
      <c r="I21" s="2">
        <v>3817438.295999999</v>
      </c>
      <c r="J21" s="2">
        <v>3942721.0199999996</v>
      </c>
      <c r="K21" s="2">
        <v>3880816.6151999994</v>
      </c>
      <c r="L21" s="2">
        <v>3029631.0491999993</v>
      </c>
      <c r="M21" s="2">
        <v>3858511.8033788255</v>
      </c>
      <c r="N21" s="2">
        <v>3856495.396566325</v>
      </c>
      <c r="O21" s="32">
        <v>3896547.064855655</v>
      </c>
      <c r="P21" s="37">
        <f t="shared" si="0"/>
        <v>46408192.92719508</v>
      </c>
    </row>
    <row r="22" spans="1:16" ht="12.75">
      <c r="A22" s="69">
        <v>4</v>
      </c>
      <c r="B22" s="70" t="s">
        <v>20</v>
      </c>
      <c r="C22" s="26" t="s">
        <v>16</v>
      </c>
      <c r="D22" s="21">
        <v>61806</v>
      </c>
      <c r="E22" s="2">
        <v>54570</v>
      </c>
      <c r="F22" s="2">
        <v>49217</v>
      </c>
      <c r="G22" s="2">
        <f>G18+G20</f>
        <v>45231.97007552</v>
      </c>
      <c r="H22" s="2">
        <v>8204</v>
      </c>
      <c r="I22" s="2">
        <v>5180</v>
      </c>
      <c r="J22" s="2">
        <v>5350</v>
      </c>
      <c r="K22" s="2">
        <v>5266</v>
      </c>
      <c r="L22" s="2">
        <v>4111</v>
      </c>
      <c r="M22" s="2">
        <v>32622</v>
      </c>
      <c r="N22" s="2">
        <v>44027</v>
      </c>
      <c r="O22" s="32">
        <v>60334</v>
      </c>
      <c r="P22" s="37">
        <f t="shared" si="0"/>
        <v>375918.97007552</v>
      </c>
    </row>
    <row r="23" spans="1:16" ht="27" customHeight="1">
      <c r="A23" s="66"/>
      <c r="B23" s="68"/>
      <c r="C23" s="26" t="s">
        <v>17</v>
      </c>
      <c r="D23" s="21">
        <v>45548376.70319999</v>
      </c>
      <c r="E23" s="2">
        <v>40215754.404</v>
      </c>
      <c r="F23" s="2">
        <v>36270822.5124</v>
      </c>
      <c r="G23" s="2">
        <f>G19+G21</f>
        <v>33334138.653287884</v>
      </c>
      <c r="H23" s="2">
        <v>6045996.868799998</v>
      </c>
      <c r="I23" s="2">
        <v>3817438.295999999</v>
      </c>
      <c r="J23" s="2">
        <v>3942721.0199999996</v>
      </c>
      <c r="K23" s="2">
        <v>3880816.6151999994</v>
      </c>
      <c r="L23" s="2">
        <v>3029631.0491999993</v>
      </c>
      <c r="M23" s="2">
        <v>24041017.778399996</v>
      </c>
      <c r="N23" s="2">
        <v>32446014.644399997</v>
      </c>
      <c r="O23" s="32">
        <v>44463575.7048</v>
      </c>
      <c r="P23" s="37">
        <f t="shared" si="0"/>
        <v>277036304.2496879</v>
      </c>
    </row>
    <row r="24" spans="1:16" ht="13.5" thickBot="1">
      <c r="A24" s="54">
        <v>5</v>
      </c>
      <c r="B24" s="55" t="s">
        <v>21</v>
      </c>
      <c r="C24" s="56" t="s">
        <v>17</v>
      </c>
      <c r="D24" s="57">
        <v>-811817.3123759925</v>
      </c>
      <c r="E24" s="58">
        <v>4520804.986823998</v>
      </c>
      <c r="F24" s="58">
        <v>8465736.878423996</v>
      </c>
      <c r="G24" s="58">
        <f>G17-G23</f>
        <v>11402420.737536114</v>
      </c>
      <c r="H24" s="58">
        <v>-1631204.8236528933</v>
      </c>
      <c r="I24" s="58">
        <v>-3817438.295999999</v>
      </c>
      <c r="J24" s="58">
        <v>-3942721.0199999996</v>
      </c>
      <c r="K24" s="58">
        <v>-3880816.6151999994</v>
      </c>
      <c r="L24" s="58">
        <v>-3029631.0491999993</v>
      </c>
      <c r="M24" s="58">
        <v>13914821.493620522</v>
      </c>
      <c r="N24" s="58">
        <v>11933120.504424002</v>
      </c>
      <c r="O24" s="59">
        <v>-84440.55597600341</v>
      </c>
      <c r="P24" s="60">
        <f>P17-P23</f>
        <v>33038834.928423703</v>
      </c>
    </row>
    <row r="25" spans="1:16" ht="16.5" thickBot="1">
      <c r="A25" s="45"/>
      <c r="B25" s="46" t="s">
        <v>26</v>
      </c>
      <c r="C25" s="47"/>
      <c r="D25" s="48"/>
      <c r="E25" s="48"/>
      <c r="F25" s="48"/>
      <c r="G25" s="48"/>
      <c r="H25" s="48"/>
      <c r="I25" s="48"/>
      <c r="J25" s="48"/>
      <c r="K25" s="49"/>
      <c r="L25" s="49"/>
      <c r="M25" s="49"/>
      <c r="N25" s="49"/>
      <c r="O25" s="49"/>
      <c r="P25" s="49"/>
    </row>
    <row r="26" spans="1:16" s="8" customFormat="1" ht="13.5" thickBot="1">
      <c r="A26" s="16" t="s">
        <v>0</v>
      </c>
      <c r="B26" s="16" t="s">
        <v>1</v>
      </c>
      <c r="C26" s="16"/>
      <c r="D26" s="19" t="s">
        <v>2</v>
      </c>
      <c r="E26" s="14" t="s">
        <v>3</v>
      </c>
      <c r="F26" s="14" t="s">
        <v>4</v>
      </c>
      <c r="G26" s="14" t="s">
        <v>5</v>
      </c>
      <c r="H26" s="14" t="s">
        <v>6</v>
      </c>
      <c r="I26" s="14" t="s">
        <v>7</v>
      </c>
      <c r="J26" s="14" t="s">
        <v>8</v>
      </c>
      <c r="K26" s="14" t="s">
        <v>9</v>
      </c>
      <c r="L26" s="14" t="s">
        <v>10</v>
      </c>
      <c r="M26" s="14" t="s">
        <v>11</v>
      </c>
      <c r="N26" s="14" t="s">
        <v>12</v>
      </c>
      <c r="O26" s="30" t="s">
        <v>13</v>
      </c>
      <c r="P26" s="35" t="s">
        <v>14</v>
      </c>
    </row>
    <row r="27" spans="1:16" ht="12.75">
      <c r="A27" s="65">
        <v>1</v>
      </c>
      <c r="B27" s="67" t="s">
        <v>15</v>
      </c>
      <c r="C27" s="27" t="s">
        <v>16</v>
      </c>
      <c r="D27" s="22">
        <f>'[1]жку'!D4+'[1]комфорт'!D4+'[1]метал'!D4+'[1]оск'!D4+'[1]стройлидер'!D4+'[1]ук'!D4+'[1]ужкх'!D4</f>
        <v>60320</v>
      </c>
      <c r="E27" s="15">
        <f>'[1]жку'!E4+'[1]комфорт'!E4+'[1]метал'!E4+'[1]оск'!E4+'[1]стройлидер'!E4+'[1]ук'!E4+'[1]ужкх'!E4</f>
        <v>60305</v>
      </c>
      <c r="F27" s="15">
        <f>'[1]жку'!F4+'[1]комфорт'!F4+'[1]метал'!F4+'[1]оск'!F4+'[1]стройлидер'!F4+'[1]ук'!F4+'[1]ужкх'!F4</f>
        <v>60290</v>
      </c>
      <c r="G27" s="15">
        <f>'[1]жку'!G4+'[1]комфорт'!G4+'[1]метал'!G4+'[1]оск'!G4+'[1]стройлидер'!G4+'[1]ук'!G4+'[1]ужкх'!G4</f>
        <v>60283</v>
      </c>
      <c r="H27" s="15">
        <f>'[1]жку'!H4+'[1]комфорт'!H4+'[1]метал'!H4+'[1]оск'!H4+'[1]стройлидер'!H4+'[1]ук'!H4+'[1]ужкх'!H4</f>
        <v>7996.0526315789475</v>
      </c>
      <c r="I27" s="15">
        <f>'[1]жку'!I4+'[1]комфорт'!I4+'[1]метал'!I4+'[1]оск'!I4+'[1]стройлидер'!I4+'[1]ук'!I4+'[1]ужкх'!I4</f>
        <v>0</v>
      </c>
      <c r="J27" s="15">
        <f>'[1]жку'!J4+'[1]комфорт'!J4+'[1]метал'!J4+'[1]оск'!J4+'[1]стройлидер'!J4+'[1]ук'!J4+'[1]ужкх'!J4</f>
        <v>0</v>
      </c>
      <c r="K27" s="15">
        <f>'[1]жку'!K4+'[1]комфорт'!K4+'[1]метал'!K4+'[1]оск'!K4+'[1]стройлидер'!K4+'[1]ук'!K4+'[1]ужкх'!K4</f>
        <v>0</v>
      </c>
      <c r="L27" s="15">
        <f>'[1]жку'!L4+'[1]комфорт'!L4+'[1]метал'!L4+'[1]оск'!L4+'[1]стройлидер'!L4+'[1]ук'!L4+'[1]ужкх'!L4</f>
        <v>0</v>
      </c>
      <c r="M27" s="15">
        <f>'[1]жку'!M4+'[1]комфорт'!M4+'[1]метал'!M4+'[1]оск'!M4+'[1]стройлидер'!M4+'[1]ук'!M4+'[1]ужкх'!M4</f>
        <v>52521.39123287675</v>
      </c>
      <c r="N27" s="15">
        <f>'[1]жку'!N4+'[1]комфорт'!N4+'[1]метал'!N4+'[1]оск'!N4+'[1]стройлидер'!N4+'[1]ук'!N4+'[1]ужкх'!N4</f>
        <v>60272</v>
      </c>
      <c r="O27" s="33">
        <f>'[1]жку'!O4+'[1]комфорт'!O4+'[1]метал'!O4+'[1]оск'!O4+'[1]стройлидер'!O4+'[1]ук'!O4+'[1]ужкх'!O4</f>
        <v>60266</v>
      </c>
      <c r="P27" s="39">
        <f>SUM(D27:O27)</f>
        <v>422253.4438644557</v>
      </c>
    </row>
    <row r="28" spans="1:16" ht="34.5" customHeight="1">
      <c r="A28" s="66"/>
      <c r="B28" s="68"/>
      <c r="C28" s="28" t="s">
        <v>17</v>
      </c>
      <c r="D28" s="23">
        <f>'[1]жку'!D5+'[1]комфорт'!D5+'[1]метал'!D5+'[1]оск'!D5+'[1]стройлидер'!D5+'[1]ук'!D5+'[1]ужкх'!D5</f>
        <v>50948926.07999999</v>
      </c>
      <c r="E28" s="1">
        <f>'[1]жку'!E5+'[1]комфорт'!E5+'[1]метал'!E5+'[1]оск'!E5+'[1]стройлидер'!E5+'[1]ук'!E5+'[1]ужкх'!E5</f>
        <v>50936256.41999999</v>
      </c>
      <c r="F28" s="1">
        <f>'[1]жку'!F5+'[1]комфорт'!F5+'[1]метал'!F5+'[1]оск'!F5+'[1]стройлидер'!F5+'[1]ук'!F5+'[1]ужкх'!F5</f>
        <v>50923586.75999999</v>
      </c>
      <c r="G28" s="1">
        <f>'[1]жку'!G5+'[1]комфорт'!G5+'[1]метал'!G5+'[1]оск'!G5+'[1]стройлидер'!G5+'[1]ук'!G5+'[1]ужкх'!G5</f>
        <v>50917674.25199999</v>
      </c>
      <c r="H28" s="1">
        <f>'[1]жку'!H5+'[1]комфорт'!H5+'[1]метал'!H5+'[1]оск'!H5+'[1]стройлидер'!H5+'[1]ук'!H5+'[1]ужкх'!H5</f>
        <v>6754128.723578948</v>
      </c>
      <c r="I28" s="1">
        <f>'[1]жку'!I5+'[1]комфорт'!I5+'[1]метал'!I5+'[1]оск'!I5+'[1]стройлидер'!I5+'[1]ук'!I5+'[1]ужкх'!I5</f>
        <v>0</v>
      </c>
      <c r="J28" s="1">
        <f>'[1]жку'!J5+'[1]комфорт'!J5+'[1]метал'!J5+'[1]оск'!J5+'[1]стройлидер'!J5+'[1]ук'!J5+'[1]ужкх'!J5</f>
        <v>0</v>
      </c>
      <c r="K28" s="1">
        <f>'[1]жку'!K5+'[1]комфорт'!K5+'[1]метал'!K5+'[1]оск'!K5+'[1]стройлидер'!K5+'[1]ук'!K5+'[1]ужкх'!K5</f>
        <v>0</v>
      </c>
      <c r="L28" s="1">
        <f>'[1]жку'!L5+'[1]комфорт'!L5+'[1]метал'!L5+'[1]оск'!L5+'[1]стройлидер'!L5+'[1]ук'!L5+'[1]ужкх'!L5</f>
        <v>0</v>
      </c>
      <c r="M28" s="1">
        <f>'[1]жку'!M5+'[1]комфорт'!M5+'[1]метал'!M5+'[1]оск'!M5+'[1]стройлидер'!M5+'[1]ук'!M5+'[1]ужкх'!M5</f>
        <v>44361877.97650195</v>
      </c>
      <c r="N28" s="1">
        <f>'[1]жку'!N5+'[1]комфорт'!N5+'[1]метал'!N5+'[1]оск'!N5+'[1]стройлидер'!N5+'[1]ук'!N5+'[1]ужкх'!N5</f>
        <v>50908383.168</v>
      </c>
      <c r="O28" s="34">
        <f>'[1]жку'!O5+'[1]комфорт'!O5+'[1]метал'!O5+'[1]оск'!O5+'[1]стройлидер'!O5+'[1]ук'!O5+'[1]ужкх'!O5</f>
        <v>50903315.30399999</v>
      </c>
      <c r="P28" s="38">
        <f aca="true" t="shared" si="1" ref="P28:P35">SUM(D28:O28)</f>
        <v>356654148.68408084</v>
      </c>
    </row>
    <row r="29" spans="1:16" ht="12.75">
      <c r="A29" s="69">
        <v>2</v>
      </c>
      <c r="B29" s="70" t="s">
        <v>18</v>
      </c>
      <c r="C29" s="29" t="s">
        <v>16</v>
      </c>
      <c r="D29" s="23">
        <f>'[1]жку'!D7+'[1]комфорт'!D7+'[1]метал'!D7+'[1]оск'!D7+'[1]стройлидер'!D7+'[1]ук'!D7+'[1]ужкх'!D7</f>
        <v>67729</v>
      </c>
      <c r="E29" s="1">
        <f>'[1]жку'!E7+'[1]комфорт'!E7+'[1]метал'!E7+'[1]оск'!E7+'[1]стройлидер'!E7+'[1]ук'!E7+'[1]ужкх'!E7</f>
        <v>55903</v>
      </c>
      <c r="F29" s="1">
        <f>'[1]жку'!F7+'[1]комфорт'!F7+'[1]метал'!F7+'[1]оск'!F7+'[1]стройлидер'!F7+'[1]ук'!F7+'[1]ужкх'!F7</f>
        <v>49490</v>
      </c>
      <c r="G29" s="1">
        <f>'[1]жку'!G7+'[1]комфорт'!G7+'[1]метал'!G7+'[1]оск'!G7+'[1]стройлидер'!G7+'[1]ук'!G7+'[1]ужкх'!G7</f>
        <v>22749</v>
      </c>
      <c r="H29" s="1">
        <f>'[1]жку'!H7+'[1]комфорт'!H7+'[1]метал'!H7+'[1]оск'!H7+'[1]стройлидер'!H7+'[1]ук'!H7+'[1]ужкх'!H7</f>
        <v>2066</v>
      </c>
      <c r="I29" s="1">
        <f>'[1]жку'!I7+'[1]комфорт'!I7+'[1]метал'!I7+'[1]оск'!I7+'[1]стройлидер'!I7+'[1]ук'!I7+'[1]ужкх'!I7</f>
        <v>0</v>
      </c>
      <c r="J29" s="1">
        <f>'[1]жку'!J7+'[1]комфорт'!J7+'[1]метал'!J7+'[1]оск'!J7+'[1]стройлидер'!J7+'[1]ук'!J7+'[1]ужкх'!J7</f>
        <v>0</v>
      </c>
      <c r="K29" s="1">
        <f>'[1]жку'!K7+'[1]комфорт'!K7+'[1]метал'!K7+'[1]оск'!K7+'[1]стройлидер'!K7+'[1]ук'!K7+'[1]ужкх'!K7</f>
        <v>0</v>
      </c>
      <c r="L29" s="1">
        <f>'[1]жку'!L7+'[1]комфорт'!L7+'[1]метал'!L7+'[1]оск'!L7+'[1]стройлидер'!L7+'[1]ук'!L7+'[1]ужкх'!L7</f>
        <v>0</v>
      </c>
      <c r="M29" s="1">
        <f>'[1]жку'!M7+'[1]комфорт'!M7+'[1]метал'!M7+'[1]оск'!M7+'[1]стройлидер'!M7+'[1]ук'!M7+'[1]ужкх'!M7</f>
        <v>31336.01</v>
      </c>
      <c r="N29" s="1">
        <f>'[1]жку'!N7+'[1]комфорт'!N7+'[1]метал'!N7+'[1]оск'!N7+'[1]стройлидер'!N7+'[1]ук'!N7+'[1]ужкх'!N7</f>
        <v>35147.46</v>
      </c>
      <c r="O29" s="34">
        <f>'[1]жку'!O7+'[1]комфорт'!O7+'[1]метал'!O7+'[1]оск'!O7+'[1]стройлидер'!O7+'[1]ук'!O7+'[1]ужкх'!O7</f>
        <v>63982.32</v>
      </c>
      <c r="P29" s="38">
        <f t="shared" si="1"/>
        <v>328402.79000000004</v>
      </c>
    </row>
    <row r="30" spans="1:16" ht="12.75">
      <c r="A30" s="66"/>
      <c r="B30" s="68"/>
      <c r="C30" s="29" t="s">
        <v>17</v>
      </c>
      <c r="D30" s="23">
        <f>'[1]жку'!D8+'[1]комфорт'!D8+'[1]метал'!D8+'[1]оск'!D8+'[1]стройлидер'!D8+'[1]ук'!D8+'[1]ужкх'!D8</f>
        <v>57206893.475999996</v>
      </c>
      <c r="E30" s="1">
        <f>'[1]жку'!E8+'[1]комфорт'!E8+'[1]метал'!E8+'[1]оск'!E8+'[1]стройлидер'!E8+'[1]ук'!E8+'[1]ужкх'!E8</f>
        <v>47218133.53199999</v>
      </c>
      <c r="F30" s="1">
        <f>'[1]жку'!F8+'[1]комфорт'!F8+'[1]метал'!F8+'[1]оск'!F8+'[1]стройлидер'!F8+'[1]ук'!F8+'[1]ужкх'!F8</f>
        <v>41801431.56</v>
      </c>
      <c r="G30" s="1">
        <f>'[1]жку'!G8+'[1]комфорт'!G8+'[1]метал'!G8+'[1]оск'!G8+'[1]стройлидер'!G8+'[1]ук'!G8+'[1]ужкх'!G8</f>
        <v>19214806.356</v>
      </c>
      <c r="H30" s="1">
        <f>'[1]жку'!H8+'[1]комфорт'!H8+'[1]метал'!H8+'[1]оск'!H8+'[1]стройлидер'!H8+'[1]ук'!H8+'[1]ужкх'!H8</f>
        <v>1745034.5039999997</v>
      </c>
      <c r="I30" s="1">
        <f>'[1]жку'!I8+'[1]комфорт'!I8+'[1]метал'!I8+'[1]оск'!I8+'[1]стройлидер'!I8+'[1]ук'!I8+'[1]ужкх'!I8</f>
        <v>0</v>
      </c>
      <c r="J30" s="1">
        <f>'[1]жку'!J8+'[1]комфорт'!J8+'[1]метал'!J8+'[1]оск'!J8+'[1]стройлидер'!J8+'[1]ук'!J8+'[1]ужкх'!J8</f>
        <v>0</v>
      </c>
      <c r="K30" s="1">
        <f>'[1]жку'!K8+'[1]комфорт'!K8+'[1]метал'!K8+'[1]оск'!K8+'[1]стройлидер'!K8+'[1]ук'!K8+'[1]ужкх'!K8</f>
        <v>0</v>
      </c>
      <c r="L30" s="1">
        <f>'[1]жку'!L8+'[1]комфорт'!L8+'[1]метал'!L8+'[1]оск'!L8+'[1]стройлидер'!L8+'[1]ук'!L8+'[1]ужкх'!L8</f>
        <v>0</v>
      </c>
      <c r="M30" s="1">
        <f>'[1]жку'!M8+'[1]комфорт'!M8+'[1]метал'!M8+'[1]оск'!M8+'[1]стройлидер'!M8+'[1]ук'!M8+'[1]ужкх'!M8</f>
        <v>26467772.830439992</v>
      </c>
      <c r="N30" s="1">
        <f>'[1]жку'!N8+'[1]комфорт'!N8+'[1]метал'!N8+'[1]оск'!N8+'[1]стройлидер'!N8+'[1]ук'!N8+'[1]ужкх'!N8</f>
        <v>29687091.204239994</v>
      </c>
      <c r="O30" s="34">
        <f>'[1]жку'!O8+'[1]комфорт'!O8+'[1]метал'!O8+'[1]оск'!O8+'[1]стройлидер'!O8+'[1]ук'!O8+'[1]ужкх'!O8</f>
        <v>54042282.69408</v>
      </c>
      <c r="P30" s="38">
        <f t="shared" si="1"/>
        <v>277383446.15676</v>
      </c>
    </row>
    <row r="31" spans="1:16" ht="12.75">
      <c r="A31" s="69">
        <v>3</v>
      </c>
      <c r="B31" s="70" t="s">
        <v>19</v>
      </c>
      <c r="C31" s="29" t="s">
        <v>16</v>
      </c>
      <c r="D31" s="23">
        <f>'[1]жку'!D9+'[1]комфорт'!D9+'[1]метал'!D9+'[1]оск'!D9+'[1]стройлидер'!D9+'[1]ук'!D9+'[1]ужкх'!D9</f>
        <v>4925</v>
      </c>
      <c r="E31" s="1">
        <f>'[1]жку'!E9+'[1]комфорт'!E9+'[1]метал'!E9+'[1]оск'!E9+'[1]стройлидер'!E9+'[1]ук'!E9+'[1]ужкх'!E9</f>
        <v>5177</v>
      </c>
      <c r="F31" s="1">
        <f>'[1]жку'!F9+'[1]комфорт'!F9+'[1]метал'!F9+'[1]оск'!F9+'[1]стройлидер'!F9+'[1]ук'!F9+'[1]ужкх'!F9</f>
        <v>4902</v>
      </c>
      <c r="G31" s="1">
        <f>'[1]жку'!G9+'[1]комфорт'!G9+'[1]метал'!G9+'[1]оск'!G9+'[1]стройлидер'!G9+'[1]ук'!G9+'[1]ужкх'!G9</f>
        <v>4828</v>
      </c>
      <c r="H31" s="1">
        <f>'[1]жку'!H9+'[1]комфорт'!H9+'[1]метал'!H9+'[1]оск'!H9+'[1]стройлидер'!H9+'[1]ук'!H9+'[1]ужкх'!H9</f>
        <v>2494</v>
      </c>
      <c r="I31" s="1">
        <f>'[1]жку'!I9+'[1]комфорт'!I9+'[1]метал'!I9+'[1]оск'!I9+'[1]стройлидер'!I9+'[1]ук'!I9+'[1]ужкх'!I9</f>
        <v>5290</v>
      </c>
      <c r="J31" s="1">
        <f>'[1]жку'!J9+'[1]комфорт'!J9+'[1]метал'!J9+'[1]оск'!J9+'[1]стройлидер'!J9+'[1]ук'!J9+'[1]ужкх'!J9</f>
        <v>3274.3700000000003</v>
      </c>
      <c r="K31" s="1">
        <f>'[1]жку'!K9+'[1]комфорт'!K9+'[1]метал'!K9+'[1]оск'!K9+'[1]стройлидер'!K9+'[1]ук'!K9+'[1]ужкх'!K9</f>
        <v>3698.9500000000003</v>
      </c>
      <c r="L31" s="1">
        <f>'[1]жку'!L9+'[1]комфорт'!L9+'[1]метал'!L9+'[1]оск'!L9+'[1]стройлидер'!L9+'[1]ук'!L9+'[1]ужкх'!L9</f>
        <v>5313.17</v>
      </c>
      <c r="M31" s="1">
        <f>'[1]жку'!M9+'[1]комфорт'!M9+'[1]метал'!M9+'[1]оск'!M9+'[1]стройлидер'!M9+'[1]ук'!M9+'[1]ужкх'!M9</f>
        <v>4318</v>
      </c>
      <c r="N31" s="1">
        <f>'[1]жку'!N9+'[1]комфорт'!N9+'[1]метал'!N9+'[1]оск'!N9+'[1]стройлидер'!N9+'[1]ук'!N9+'[1]ужкх'!N9</f>
        <v>4376</v>
      </c>
      <c r="O31" s="34">
        <f>'[1]жку'!O9+'[1]комфорт'!O9+'[1]метал'!O9+'[1]оск'!O9+'[1]стройлидер'!O9+'[1]ук'!O9+'[1]ужкх'!O9</f>
        <v>4376</v>
      </c>
      <c r="P31" s="38">
        <f t="shared" si="1"/>
        <v>52972.49</v>
      </c>
    </row>
    <row r="32" spans="1:16" ht="12.75">
      <c r="A32" s="66"/>
      <c r="B32" s="68"/>
      <c r="C32" s="29" t="s">
        <v>17</v>
      </c>
      <c r="D32" s="23">
        <f>'[1]жку'!D10+'[1]комфорт'!D10+'[1]метал'!D10+'[1]оск'!D10+'[1]стройлидер'!D10+'[1]ук'!D10+'[1]ужкх'!D10</f>
        <v>4159871.6999999997</v>
      </c>
      <c r="E32" s="1">
        <f>'[1]жку'!E10+'[1]комфорт'!E10+'[1]метал'!E10+'[1]оск'!E10+'[1]стройлидер'!E10+'[1]ук'!E10+'[1]ужкх'!E10</f>
        <v>4372721.987999999</v>
      </c>
      <c r="F32" s="1">
        <f>'[1]жку'!F10+'[1]комфорт'!F10+'[1]метал'!F10+'[1]оск'!F10+'[1]стройлидер'!F10+'[1]ук'!F10+'[1]ужкх'!F10</f>
        <v>4140444.888</v>
      </c>
      <c r="G32" s="1">
        <f>'[1]жку'!G10+'[1]комфорт'!G10+'[1]метал'!G10+'[1]оск'!G10+'[1]стройлидер'!G10+'[1]ук'!G10+'[1]ужкх'!G10</f>
        <v>4077941.2319999994</v>
      </c>
      <c r="H32" s="1">
        <f>'[1]жку'!H10+'[1]комфорт'!H10+'[1]метал'!H10+'[1]оск'!H10+'[1]стройлидер'!H10+'[1]ук'!H10+'[1]ужкх'!H10</f>
        <v>2106542.1359999995</v>
      </c>
      <c r="I32" s="1">
        <f>'[1]жку'!I10+'[1]комфорт'!I10+'[1]метал'!I10+'[1]оск'!I10+'[1]стройлидер'!I10+'[1]ук'!I10+'[1]ужкх'!I10</f>
        <v>4468166.76</v>
      </c>
      <c r="J32" s="1">
        <f>'[1]жку'!J10+'[1]комфорт'!J10+'[1]метал'!J10+'[1]оск'!J10+'[1]стройлидер'!J10+'[1]ук'!J10+'[1]ужкх'!J10</f>
        <v>2765676.96428</v>
      </c>
      <c r="K32" s="1">
        <f>'[1]жку'!K10+'[1]комфорт'!K10+'[1]метал'!K10+'[1]оск'!K10+'[1]стройлидер'!K10+'[1]ук'!K10+'[1]ужкх'!K10</f>
        <v>3124295.9237999995</v>
      </c>
      <c r="L32" s="1">
        <f>'[1]жку'!L10+'[1]комфорт'!L10+'[1]метал'!L10+'[1]оск'!L10+'[1]стройлидер'!L10+'[1]ук'!L10+'[1]ужкх'!L10</f>
        <v>4487737.16148</v>
      </c>
      <c r="M32" s="1">
        <f>'[1]жку'!M10+'[1]комфорт'!M10+'[1]метал'!M10+'[1]оск'!M10+'[1]стройлидер'!M10+'[1]ук'!M10+'[1]ужкх'!M10</f>
        <v>3647172.7919999994</v>
      </c>
      <c r="N32" s="1">
        <f>'[1]жку'!N10+'[1]комфорт'!N10+'[1]метал'!N10+'[1]оск'!N10+'[1]стройлидер'!N10+'[1]ук'!N10+'[1]ужкх'!N10</f>
        <v>3696162.144</v>
      </c>
      <c r="O32" s="34">
        <f>'[1]жку'!O10+'[1]комфорт'!O10+'[1]метал'!O10+'[1]оск'!O10+'[1]стройлидер'!O10+'[1]ук'!O10+'[1]ужкх'!O10</f>
        <v>3696162.144</v>
      </c>
      <c r="P32" s="38">
        <f t="shared" si="1"/>
        <v>44742895.833560005</v>
      </c>
    </row>
    <row r="33" spans="1:16" ht="12.75">
      <c r="A33" s="69">
        <v>4</v>
      </c>
      <c r="B33" s="70" t="s">
        <v>20</v>
      </c>
      <c r="C33" s="29" t="s">
        <v>16</v>
      </c>
      <c r="D33" s="21">
        <f aca="true" t="shared" si="2" ref="D33:O34">D29+D31</f>
        <v>72654</v>
      </c>
      <c r="E33" s="2">
        <f t="shared" si="2"/>
        <v>61080</v>
      </c>
      <c r="F33" s="2">
        <f t="shared" si="2"/>
        <v>54392</v>
      </c>
      <c r="G33" s="2">
        <f t="shared" si="2"/>
        <v>27577</v>
      </c>
      <c r="H33" s="2">
        <f t="shared" si="2"/>
        <v>4560</v>
      </c>
      <c r="I33" s="2">
        <f t="shared" si="2"/>
        <v>5290</v>
      </c>
      <c r="J33" s="2">
        <f t="shared" si="2"/>
        <v>3274.3700000000003</v>
      </c>
      <c r="K33" s="2">
        <f t="shared" si="2"/>
        <v>3698.9500000000003</v>
      </c>
      <c r="L33" s="2">
        <f t="shared" si="2"/>
        <v>5313.17</v>
      </c>
      <c r="M33" s="2">
        <f t="shared" si="2"/>
        <v>35654.009999999995</v>
      </c>
      <c r="N33" s="2">
        <f t="shared" si="2"/>
        <v>39523.46</v>
      </c>
      <c r="O33" s="32">
        <f t="shared" si="2"/>
        <v>68358.32</v>
      </c>
      <c r="P33" s="38">
        <f t="shared" si="1"/>
        <v>381375.28</v>
      </c>
    </row>
    <row r="34" spans="1:16" ht="24.75" customHeight="1">
      <c r="A34" s="66"/>
      <c r="B34" s="68"/>
      <c r="C34" s="28" t="s">
        <v>17</v>
      </c>
      <c r="D34" s="23">
        <f>D30+D32</f>
        <v>61366765.176</v>
      </c>
      <c r="E34" s="1">
        <f t="shared" si="2"/>
        <v>51590855.51999999</v>
      </c>
      <c r="F34" s="1">
        <f t="shared" si="2"/>
        <v>45941876.448</v>
      </c>
      <c r="G34" s="1">
        <f t="shared" si="2"/>
        <v>23292747.588</v>
      </c>
      <c r="H34" s="1">
        <f t="shared" si="2"/>
        <v>3851576.639999999</v>
      </c>
      <c r="I34" s="1">
        <f t="shared" si="2"/>
        <v>4468166.76</v>
      </c>
      <c r="J34" s="1">
        <f t="shared" si="2"/>
        <v>2765676.96428</v>
      </c>
      <c r="K34" s="1">
        <f t="shared" si="2"/>
        <v>3124295.9237999995</v>
      </c>
      <c r="L34" s="1">
        <f t="shared" si="2"/>
        <v>4487737.16148</v>
      </c>
      <c r="M34" s="1">
        <f t="shared" si="2"/>
        <v>30114945.62243999</v>
      </c>
      <c r="N34" s="1">
        <f t="shared" si="2"/>
        <v>33383253.348239996</v>
      </c>
      <c r="O34" s="34">
        <f t="shared" si="2"/>
        <v>57738444.838080004</v>
      </c>
      <c r="P34" s="38">
        <f t="shared" si="1"/>
        <v>322126341.99031997</v>
      </c>
    </row>
    <row r="35" spans="1:16" ht="15.75" thickBot="1">
      <c r="A35" s="17">
        <v>5</v>
      </c>
      <c r="B35" s="18" t="s">
        <v>21</v>
      </c>
      <c r="C35" s="18" t="s">
        <v>17</v>
      </c>
      <c r="D35" s="61">
        <f>D28-D34</f>
        <v>-10417839.096000008</v>
      </c>
      <c r="E35" s="62">
        <f aca="true" t="shared" si="3" ref="E35:O35">E28-E34</f>
        <v>-654599.1000000015</v>
      </c>
      <c r="F35" s="62">
        <f t="shared" si="3"/>
        <v>4981710.311999992</v>
      </c>
      <c r="G35" s="62">
        <f t="shared" si="3"/>
        <v>27624926.66399999</v>
      </c>
      <c r="H35" s="62">
        <f t="shared" si="3"/>
        <v>2902552.0835789484</v>
      </c>
      <c r="I35" s="62">
        <f t="shared" si="3"/>
        <v>-4468166.76</v>
      </c>
      <c r="J35" s="62">
        <f t="shared" si="3"/>
        <v>-2765676.96428</v>
      </c>
      <c r="K35" s="62">
        <f t="shared" si="3"/>
        <v>-3124295.9237999995</v>
      </c>
      <c r="L35" s="62">
        <f t="shared" si="3"/>
        <v>-4487737.16148</v>
      </c>
      <c r="M35" s="62">
        <f t="shared" si="3"/>
        <v>14246932.354061957</v>
      </c>
      <c r="N35" s="62">
        <f t="shared" si="3"/>
        <v>17525129.819760002</v>
      </c>
      <c r="O35" s="63">
        <f t="shared" si="3"/>
        <v>-6835129.534080014</v>
      </c>
      <c r="P35" s="40">
        <f t="shared" si="1"/>
        <v>34527806.693760864</v>
      </c>
    </row>
  </sheetData>
  <mergeCells count="25">
    <mergeCell ref="A31:A32"/>
    <mergeCell ref="B31:B32"/>
    <mergeCell ref="A33:A34"/>
    <mergeCell ref="B33:B34"/>
    <mergeCell ref="A27:A28"/>
    <mergeCell ref="B27:B28"/>
    <mergeCell ref="A29:A30"/>
    <mergeCell ref="B29:B30"/>
    <mergeCell ref="A20:A21"/>
    <mergeCell ref="B20:B21"/>
    <mergeCell ref="A22:A23"/>
    <mergeCell ref="B22:B23"/>
    <mergeCell ref="A16:A17"/>
    <mergeCell ref="B16:B17"/>
    <mergeCell ref="A18:A19"/>
    <mergeCell ref="B18:B19"/>
    <mergeCell ref="A9:A10"/>
    <mergeCell ref="B9:B10"/>
    <mergeCell ref="A11:A12"/>
    <mergeCell ref="B11:B12"/>
    <mergeCell ref="A2:P2"/>
    <mergeCell ref="A5:A6"/>
    <mergeCell ref="B5:B6"/>
    <mergeCell ref="A7:A8"/>
    <mergeCell ref="B7:B8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2011-06-29T05:35:17Z</cp:lastPrinted>
  <dcterms:created xsi:type="dcterms:W3CDTF">2011-06-28T10:08:38Z</dcterms:created>
  <dcterms:modified xsi:type="dcterms:W3CDTF">2011-06-29T05:35:20Z</dcterms:modified>
  <cp:category/>
  <cp:version/>
  <cp:contentType/>
  <cp:contentStatus/>
</cp:coreProperties>
</file>